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rrel\Desktop\"/>
    </mc:Choice>
  </mc:AlternateContent>
  <bookViews>
    <workbookView xWindow="0" yWindow="0" windowWidth="23040" windowHeight="9396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17" i="1" l="1"/>
  <c r="I17" i="1"/>
  <c r="H17" i="1"/>
  <c r="O6" i="1"/>
  <c r="O7" i="1"/>
  <c r="O8" i="1"/>
  <c r="O9" i="1"/>
  <c r="O10" i="1"/>
  <c r="O11" i="1"/>
  <c r="O12" i="1"/>
  <c r="O13" i="1"/>
  <c r="O14" i="1"/>
  <c r="O15" i="1"/>
  <c r="O16" i="1"/>
  <c r="O5" i="1"/>
  <c r="N6" i="1"/>
  <c r="N7" i="1"/>
  <c r="N8" i="1"/>
  <c r="N9" i="1"/>
  <c r="N10" i="1"/>
  <c r="N11" i="1"/>
  <c r="N12" i="1"/>
  <c r="N13" i="1"/>
  <c r="N14" i="1"/>
  <c r="N15" i="1"/>
  <c r="N16" i="1"/>
  <c r="N5" i="1"/>
  <c r="M6" i="1"/>
  <c r="M7" i="1"/>
  <c r="M8" i="1"/>
  <c r="M9" i="1"/>
  <c r="M10" i="1"/>
  <c r="M11" i="1"/>
  <c r="M12" i="1"/>
  <c r="M13" i="1"/>
  <c r="M14" i="1"/>
  <c r="M15" i="1"/>
  <c r="M16" i="1"/>
  <c r="M5" i="1"/>
  <c r="L10" i="1"/>
  <c r="L11" i="1"/>
  <c r="L12" i="1"/>
  <c r="L13" i="1"/>
  <c r="L14" i="1"/>
  <c r="L15" i="1"/>
  <c r="L16" i="1"/>
  <c r="L9" i="1"/>
  <c r="L17" i="1" s="1"/>
  <c r="G17" i="1"/>
  <c r="E17" i="1"/>
  <c r="D17" i="1"/>
  <c r="C17" i="1"/>
  <c r="B17" i="1"/>
  <c r="O17" i="1" l="1"/>
  <c r="M17" i="1"/>
  <c r="N17" i="1"/>
  <c r="O22" i="1" l="1"/>
</calcChain>
</file>

<file path=xl/sharedStrings.xml><?xml version="1.0" encoding="utf-8"?>
<sst xmlns="http://schemas.openxmlformats.org/spreadsheetml/2006/main" count="19" uniqueCount="19">
  <si>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</si>
  <si>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</si>
  <si>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</si>
  <si>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</si>
  <si>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</si>
  <si>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</si>
  <si>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</si>
  <si>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</si>
  <si>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</si>
  <si>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</si>
  <si>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</si>
  <si>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</si>
  <si>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Gas Production</t>
  </si>
  <si>
    <t xml:space="preserve">Oil Production </t>
  </si>
  <si>
    <t>Total Oil &amp; Gas Production</t>
  </si>
  <si>
    <t>Total Oil &amp; Gas April 2010- Nov 2013</t>
  </si>
  <si>
    <t>Listing #M-320-KS, MineralMarketing.com 580-327-4440</t>
  </si>
  <si>
    <t>TOTAL</t>
  </si>
  <si>
    <r>
      <rPr>
        <b/>
        <sz val="26"/>
        <color theme="1"/>
        <rFont val="Aharoni"/>
        <charset val="177"/>
      </rPr>
      <t>1%</t>
    </r>
    <r>
      <rPr>
        <b/>
        <sz val="20"/>
        <color theme="1"/>
        <rFont val="Aharoni"/>
        <charset val="177"/>
      </rPr>
      <t xml:space="preserve"> ORRI-KS Gas &amp; Oil Production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</si>
</sst>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Aharoni"/>
      <charset val="177"/>
    </font>
    <font>
      <b/>
      <sz val="26"/>
      <color theme="1"/>
      <name val="Aharoni"/>
      <charset val="177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164" fontId="0" fillId="0" borderId="0" xfId="0" applyNumberFormat="1"/>
    <xf numFmtId="0" fontId="0" fillId="2" borderId="1" xfId="0" applyFill="1" applyBorder="1"/>
    <xf numFmtId="0" fontId="0" fillId="3" borderId="1" xfId="0" applyFill="1" applyBorder="1"/>
    <xf numFmtId="0" fontId="0" fillId="3" borderId="2" xfId="0" applyFill="1" applyBorder="1"/>
    <xf numFmtId="164" fontId="0" fillId="0" borderId="0" xfId="0" applyNumberFormat="1" applyFill="1"/>
    <xf numFmtId="164" fontId="0" fillId="2" borderId="3" xfId="0" applyNumberFormat="1" applyFill="1" applyBorder="1"/>
    <xf numFmtId="164" fontId="0" fillId="3" borderId="3" xfId="0" applyNumberFormat="1" applyFill="1" applyBorder="1"/>
    <xf numFmtId="164" fontId="0" fillId="4" borderId="5" xfId="0" applyNumberFormat="1" applyFill="1" applyBorder="1"/>
    <xf numFmtId="0" fontId="0" fillId="0" borderId="4" xfId="0" applyFill="1" applyBorder="1"/>
    <xf numFmtId="164" fontId="0" fillId="0" borderId="4" xfId="0" applyNumberFormat="1" applyFill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0" fillId="5" borderId="3" xfId="0" applyNumberFormat="1" applyFill="1" applyBorder="1"/>
    <xf numFmtId="164" fontId="0" fillId="6" borderId="0" xfId="0" applyNumberFormat="1" applyFill="1"/>
    <xf numFmtId="0" fontId="0" fillId="7" borderId="0" xfId="0" applyFill="1" applyAlignment="1"/>
    <xf numFmtId="164" fontId="0" fillId="2" borderId="3" xfId="0" applyNumberFormat="1" applyFill="1" applyBorder="1" applyAlignment="1">
      <alignment horizontal="right"/>
    </xf>
    <xf numFmtId="164" fontId="0" fillId="3" borderId="3" xfId="0" applyNumberFormat="1" applyFill="1" applyBorder="1" applyAlignment="1">
      <alignment horizontal="right"/>
    </xf>
    <xf numFmtId="0" fontId="1" fillId="4" borderId="3" xfId="0" applyFont="1" applyFill="1" applyBorder="1"/>
    <xf numFmtId="164" fontId="1" fillId="4" borderId="5" xfId="0" applyNumberFormat="1" applyFont="1" applyFill="1" applyBorder="1" applyAlignment="1">
      <alignment horizontal="right"/>
    </xf>
    <xf numFmtId="0" fontId="1" fillId="0" borderId="4" xfId="0" applyFont="1" applyFill="1" applyBorder="1"/>
    <xf numFmtId="164" fontId="1" fillId="4" borderId="5" xfId="0" applyNumberFormat="1" applyFont="1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P27" sqref="P27"/>
    </sheetView>
  </sheetViews>
  <sheetFormatPr defaultRowHeight="14.4" x14ac:dyDescent="0.3"/>
  <cols>
    <col min="1" max="1" width="10.88671875" bestFit="1" customWidth="1"/>
    <col min="2" max="5" width="10.109375" bestFit="1" customWidth="1"/>
    <col min="6" max="6" width="4.109375" customWidth="1"/>
    <col min="7" max="10" width="10.109375" bestFit="1" customWidth="1"/>
    <col min="11" max="11" width="4.109375" customWidth="1"/>
    <col min="12" max="13" width="10.109375" bestFit="1" customWidth="1"/>
    <col min="14" max="14" width="12.109375" customWidth="1"/>
    <col min="15" max="15" width="11.5546875" customWidth="1"/>
    <col min="16" max="16" width="11.109375" bestFit="1" customWidth="1"/>
  </cols>
  <sheetData>
    <row r="1" spans="1:15" ht="33" x14ac:dyDescent="0.6">
      <c r="A1" s="23" t="s">
        <v>18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8" x14ac:dyDescent="0.35">
      <c r="A2" s="26" t="s">
        <v>16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18" x14ac:dyDescent="0.35">
      <c r="B3" s="25" t="s">
        <v>13</v>
      </c>
      <c r="C3" s="25"/>
      <c r="D3" s="25"/>
      <c r="E3" s="25"/>
      <c r="F3" s="1"/>
      <c r="G3" s="25" t="s">
        <v>12</v>
      </c>
      <c r="H3" s="25"/>
      <c r="I3" s="25"/>
      <c r="J3" s="25"/>
      <c r="K3" s="1"/>
      <c r="L3" s="25" t="s">
        <v>14</v>
      </c>
      <c r="M3" s="25"/>
      <c r="N3" s="25"/>
      <c r="O3" s="25"/>
    </row>
    <row r="4" spans="1:15" x14ac:dyDescent="0.3">
      <c r="B4" s="13">
        <v>2010</v>
      </c>
      <c r="C4" s="13">
        <v>2011</v>
      </c>
      <c r="D4" s="13">
        <v>2012</v>
      </c>
      <c r="E4" s="13">
        <v>2013</v>
      </c>
      <c r="F4" s="12"/>
      <c r="G4" s="13">
        <v>2010</v>
      </c>
      <c r="H4" s="13">
        <v>2011</v>
      </c>
      <c r="I4" s="13">
        <v>2012</v>
      </c>
      <c r="J4" s="13">
        <v>2013</v>
      </c>
      <c r="K4" s="12"/>
      <c r="L4" s="13">
        <v>2010</v>
      </c>
      <c r="M4" s="13">
        <v>2011</v>
      </c>
      <c r="N4" s="13">
        <v>2012</v>
      </c>
      <c r="O4" s="13">
        <v>2013</v>
      </c>
    </row>
    <row r="5" spans="1:15" x14ac:dyDescent="0.3">
      <c r="A5" s="3" t="s">
        <v>0</v>
      </c>
      <c r="B5" s="17"/>
      <c r="C5" s="17">
        <v>4126.3500000000004</v>
      </c>
      <c r="D5" s="17">
        <v>8509.4</v>
      </c>
      <c r="E5" s="17">
        <v>9197.34</v>
      </c>
      <c r="F5" s="6"/>
      <c r="G5" s="7"/>
      <c r="H5" s="7">
        <v>1989.35</v>
      </c>
      <c r="I5" s="7">
        <v>2533.62</v>
      </c>
      <c r="J5" s="7">
        <v>4558.1400000000003</v>
      </c>
      <c r="K5" s="11"/>
      <c r="L5" s="7"/>
      <c r="M5" s="7">
        <f>C5+H5</f>
        <v>6115.7000000000007</v>
      </c>
      <c r="N5" s="7">
        <f>D5+I5</f>
        <v>11043.02</v>
      </c>
      <c r="O5" s="7">
        <f>E5+J5</f>
        <v>13755.48</v>
      </c>
    </row>
    <row r="6" spans="1:15" x14ac:dyDescent="0.3">
      <c r="A6" s="4" t="s">
        <v>1</v>
      </c>
      <c r="B6" s="18"/>
      <c r="C6" s="18">
        <v>3089.26</v>
      </c>
      <c r="D6" s="18">
        <v>8113.56</v>
      </c>
      <c r="E6" s="18">
        <v>7426.37</v>
      </c>
      <c r="F6" s="6"/>
      <c r="G6" s="8"/>
      <c r="H6" s="8">
        <v>2718.91</v>
      </c>
      <c r="I6" s="8">
        <v>3096.72</v>
      </c>
      <c r="J6" s="8">
        <v>5005.75</v>
      </c>
      <c r="K6" s="6"/>
      <c r="L6" s="8"/>
      <c r="M6" s="8">
        <f t="shared" ref="M6:M16" si="0">C6+H6</f>
        <v>5808.17</v>
      </c>
      <c r="N6" s="8">
        <f t="shared" ref="N6:N16" si="1">D6+I6</f>
        <v>11210.28</v>
      </c>
      <c r="O6" s="8">
        <f t="shared" ref="O6:O16" si="2">E6+J6</f>
        <v>12432.119999999999</v>
      </c>
    </row>
    <row r="7" spans="1:15" x14ac:dyDescent="0.3">
      <c r="A7" s="3" t="s">
        <v>2</v>
      </c>
      <c r="B7" s="17"/>
      <c r="C7" s="17">
        <v>5133.79</v>
      </c>
      <c r="D7" s="17">
        <v>8154.96</v>
      </c>
      <c r="E7" s="17">
        <v>7773.42</v>
      </c>
      <c r="F7" s="6"/>
      <c r="G7" s="7"/>
      <c r="H7" s="7">
        <v>3005.96</v>
      </c>
      <c r="I7" s="7">
        <v>2448.5</v>
      </c>
      <c r="J7" s="7">
        <v>5665.28</v>
      </c>
      <c r="K7" s="6"/>
      <c r="L7" s="7"/>
      <c r="M7" s="7">
        <f t="shared" si="0"/>
        <v>8139.75</v>
      </c>
      <c r="N7" s="7">
        <f t="shared" si="1"/>
        <v>10603.46</v>
      </c>
      <c r="O7" s="7">
        <f t="shared" si="2"/>
        <v>13438.7</v>
      </c>
    </row>
    <row r="8" spans="1:15" x14ac:dyDescent="0.3">
      <c r="A8" s="4" t="s">
        <v>3</v>
      </c>
      <c r="B8" s="18"/>
      <c r="C8" s="18">
        <v>5172.0200000000004</v>
      </c>
      <c r="D8" s="18">
        <v>7946.34</v>
      </c>
      <c r="E8" s="18">
        <v>7001.73</v>
      </c>
      <c r="F8" s="6"/>
      <c r="G8" s="8">
        <v>9.81</v>
      </c>
      <c r="H8" s="8">
        <v>3057.47</v>
      </c>
      <c r="I8" s="8">
        <v>2123.27</v>
      </c>
      <c r="J8" s="8">
        <v>6248.13</v>
      </c>
      <c r="K8" s="6"/>
      <c r="L8" s="8">
        <v>9.81</v>
      </c>
      <c r="M8" s="8">
        <f t="shared" si="0"/>
        <v>8229.49</v>
      </c>
      <c r="N8" s="8">
        <f t="shared" si="1"/>
        <v>10069.61</v>
      </c>
      <c r="O8" s="8">
        <f t="shared" si="2"/>
        <v>13249.86</v>
      </c>
    </row>
    <row r="9" spans="1:15" x14ac:dyDescent="0.3">
      <c r="A9" s="3" t="s">
        <v>4</v>
      </c>
      <c r="B9" s="17">
        <v>1540.69</v>
      </c>
      <c r="C9" s="17">
        <v>4703.3</v>
      </c>
      <c r="D9" s="17">
        <v>7166.78</v>
      </c>
      <c r="E9" s="17">
        <v>6577.74</v>
      </c>
      <c r="F9" s="6"/>
      <c r="G9" s="7">
        <v>248.86</v>
      </c>
      <c r="H9" s="7">
        <v>3240.46</v>
      </c>
      <c r="I9" s="7">
        <v>2068.48</v>
      </c>
      <c r="J9" s="7">
        <v>6768.58</v>
      </c>
      <c r="K9" s="6"/>
      <c r="L9" s="7">
        <f>B9+G9</f>
        <v>1789.5500000000002</v>
      </c>
      <c r="M9" s="7">
        <f t="shared" si="0"/>
        <v>7943.76</v>
      </c>
      <c r="N9" s="7">
        <f t="shared" si="1"/>
        <v>9235.26</v>
      </c>
      <c r="O9" s="7">
        <f t="shared" si="2"/>
        <v>13346.32</v>
      </c>
    </row>
    <row r="10" spans="1:15" x14ac:dyDescent="0.3">
      <c r="A10" s="4" t="s">
        <v>5</v>
      </c>
      <c r="B10" s="18">
        <v>2598.02</v>
      </c>
      <c r="C10" s="18">
        <v>4496.46</v>
      </c>
      <c r="D10" s="18">
        <v>6499.64</v>
      </c>
      <c r="E10" s="18">
        <v>6398.91</v>
      </c>
      <c r="F10" s="6"/>
      <c r="G10" s="8">
        <v>538.72</v>
      </c>
      <c r="H10" s="14">
        <v>3089.79</v>
      </c>
      <c r="I10" s="8">
        <v>2411.02</v>
      </c>
      <c r="J10" s="8">
        <v>6556.99</v>
      </c>
      <c r="K10" s="6"/>
      <c r="L10" s="8">
        <f t="shared" ref="L10:L16" si="3">B10+G10</f>
        <v>3136.74</v>
      </c>
      <c r="M10" s="8">
        <f t="shared" si="0"/>
        <v>7586.25</v>
      </c>
      <c r="N10" s="8">
        <f t="shared" si="1"/>
        <v>8910.66</v>
      </c>
      <c r="O10" s="8">
        <f t="shared" si="2"/>
        <v>12955.9</v>
      </c>
    </row>
    <row r="11" spans="1:15" x14ac:dyDescent="0.3">
      <c r="A11" s="3" t="s">
        <v>6</v>
      </c>
      <c r="B11" s="17">
        <v>3106.69</v>
      </c>
      <c r="C11" s="17">
        <v>4322.29</v>
      </c>
      <c r="D11" s="17">
        <v>6315.39</v>
      </c>
      <c r="E11" s="17">
        <v>5677.4</v>
      </c>
      <c r="F11" s="6"/>
      <c r="G11" s="7">
        <v>1176.3900000000001</v>
      </c>
      <c r="H11" s="7">
        <v>3075.03</v>
      </c>
      <c r="I11" s="7">
        <v>2499.83</v>
      </c>
      <c r="J11" s="7">
        <v>7025.17</v>
      </c>
      <c r="K11" s="6"/>
      <c r="L11" s="7">
        <f t="shared" si="3"/>
        <v>4283.08</v>
      </c>
      <c r="M11" s="7">
        <f t="shared" si="0"/>
        <v>7397.32</v>
      </c>
      <c r="N11" s="7">
        <f t="shared" si="1"/>
        <v>8815.2200000000012</v>
      </c>
      <c r="O11" s="7">
        <f t="shared" si="2"/>
        <v>12702.57</v>
      </c>
    </row>
    <row r="12" spans="1:15" x14ac:dyDescent="0.3">
      <c r="A12" s="4" t="s">
        <v>7</v>
      </c>
      <c r="B12" s="18">
        <v>3062.76</v>
      </c>
      <c r="C12" s="18">
        <v>5675.24</v>
      </c>
      <c r="D12" s="18">
        <v>6641.88</v>
      </c>
      <c r="E12" s="18">
        <v>4285.97</v>
      </c>
      <c r="F12" s="6"/>
      <c r="G12" s="8">
        <v>1649.07</v>
      </c>
      <c r="H12" s="8">
        <v>3560.36</v>
      </c>
      <c r="I12" s="8">
        <v>2997.26</v>
      </c>
      <c r="J12" s="8">
        <v>6944.04</v>
      </c>
      <c r="K12" s="6"/>
      <c r="L12" s="8">
        <f t="shared" si="3"/>
        <v>4711.83</v>
      </c>
      <c r="M12" s="8">
        <f t="shared" si="0"/>
        <v>9235.6</v>
      </c>
      <c r="N12" s="8">
        <f t="shared" si="1"/>
        <v>9639.14</v>
      </c>
      <c r="O12" s="8">
        <f t="shared" si="2"/>
        <v>11230.01</v>
      </c>
    </row>
    <row r="13" spans="1:15" x14ac:dyDescent="0.3">
      <c r="A13" s="3" t="s">
        <v>8</v>
      </c>
      <c r="B13" s="17">
        <v>3169.48</v>
      </c>
      <c r="C13" s="17">
        <v>4929.41</v>
      </c>
      <c r="D13" s="17">
        <v>4625.42</v>
      </c>
      <c r="E13" s="17">
        <v>5255.33</v>
      </c>
      <c r="F13" s="6"/>
      <c r="G13" s="7">
        <v>1423.16</v>
      </c>
      <c r="H13" s="7">
        <v>3108.18</v>
      </c>
      <c r="I13" s="7">
        <v>2494.39</v>
      </c>
      <c r="J13" s="7">
        <v>6852.51</v>
      </c>
      <c r="K13" s="6"/>
      <c r="L13" s="7">
        <f t="shared" si="3"/>
        <v>4592.6400000000003</v>
      </c>
      <c r="M13" s="7">
        <f t="shared" si="0"/>
        <v>8037.59</v>
      </c>
      <c r="N13" s="7">
        <f t="shared" si="1"/>
        <v>7119.8099999999995</v>
      </c>
      <c r="O13" s="7">
        <f t="shared" si="2"/>
        <v>12107.84</v>
      </c>
    </row>
    <row r="14" spans="1:15" x14ac:dyDescent="0.3">
      <c r="A14" s="4" t="s">
        <v>9</v>
      </c>
      <c r="B14" s="18">
        <v>3645.95</v>
      </c>
      <c r="C14" s="18">
        <v>5040.45</v>
      </c>
      <c r="D14" s="18">
        <v>7919.17</v>
      </c>
      <c r="E14" s="18">
        <v>5729.2</v>
      </c>
      <c r="F14" s="6"/>
      <c r="G14" s="8">
        <v>1649.78</v>
      </c>
      <c r="H14" s="8">
        <v>3201.43</v>
      </c>
      <c r="I14" s="8">
        <v>2609.09</v>
      </c>
      <c r="J14" s="8">
        <v>7238.74</v>
      </c>
      <c r="K14" s="6"/>
      <c r="L14" s="8">
        <f t="shared" si="3"/>
        <v>5295.73</v>
      </c>
      <c r="M14" s="8">
        <f t="shared" si="0"/>
        <v>8241.8799999999992</v>
      </c>
      <c r="N14" s="8">
        <f t="shared" si="1"/>
        <v>10528.26</v>
      </c>
      <c r="O14" s="8">
        <f t="shared" si="2"/>
        <v>12967.939999999999</v>
      </c>
    </row>
    <row r="15" spans="1:15" x14ac:dyDescent="0.3">
      <c r="A15" s="3" t="s">
        <v>10</v>
      </c>
      <c r="B15" s="17">
        <v>3226.77</v>
      </c>
      <c r="C15" s="17">
        <v>5666.57</v>
      </c>
      <c r="D15" s="17">
        <v>7542.55</v>
      </c>
      <c r="E15" s="17">
        <v>4841.17</v>
      </c>
      <c r="F15" s="6"/>
      <c r="G15" s="7">
        <v>1530.93</v>
      </c>
      <c r="H15" s="7">
        <v>2730.3</v>
      </c>
      <c r="I15" s="7">
        <v>3107.96</v>
      </c>
      <c r="J15" s="7">
        <v>6810.25</v>
      </c>
      <c r="K15" s="6"/>
      <c r="L15" s="7">
        <f t="shared" si="3"/>
        <v>4757.7</v>
      </c>
      <c r="M15" s="7">
        <f t="shared" si="0"/>
        <v>8396.869999999999</v>
      </c>
      <c r="N15" s="7">
        <f t="shared" si="1"/>
        <v>10650.51</v>
      </c>
      <c r="O15" s="7">
        <f t="shared" si="2"/>
        <v>11651.42</v>
      </c>
    </row>
    <row r="16" spans="1:15" x14ac:dyDescent="0.3">
      <c r="A16" s="5" t="s">
        <v>11</v>
      </c>
      <c r="B16" s="18">
        <v>3866.93</v>
      </c>
      <c r="C16" s="18">
        <v>6494.35</v>
      </c>
      <c r="D16" s="18">
        <v>9404.51</v>
      </c>
      <c r="E16" s="18">
        <v>4938.17</v>
      </c>
      <c r="F16" s="6"/>
      <c r="G16" s="8">
        <v>2019.83</v>
      </c>
      <c r="H16" s="8">
        <v>2985.71</v>
      </c>
      <c r="I16" s="8">
        <v>3930.83</v>
      </c>
      <c r="J16" s="14">
        <v>7748.35</v>
      </c>
      <c r="K16" s="6"/>
      <c r="L16" s="8">
        <f t="shared" si="3"/>
        <v>5886.76</v>
      </c>
      <c r="M16" s="8">
        <f t="shared" si="0"/>
        <v>9480.0600000000013</v>
      </c>
      <c r="N16" s="8">
        <f t="shared" si="1"/>
        <v>13335.34</v>
      </c>
      <c r="O16" s="8">
        <f t="shared" si="2"/>
        <v>12686.52</v>
      </c>
    </row>
    <row r="17" spans="1:16" x14ac:dyDescent="0.3">
      <c r="A17" s="19" t="s">
        <v>17</v>
      </c>
      <c r="B17" s="20">
        <f>SUM(B9:B16)</f>
        <v>24217.29</v>
      </c>
      <c r="C17" s="20">
        <f>SUM(C5:C16)</f>
        <v>58849.489999999991</v>
      </c>
      <c r="D17" s="20">
        <f>SUM(D5:D16)</f>
        <v>88839.599999999991</v>
      </c>
      <c r="E17" s="20">
        <f>SUM(E5:E16)</f>
        <v>75102.75</v>
      </c>
      <c r="F17" s="21"/>
      <c r="G17" s="22">
        <f>SUM(G5:G16)</f>
        <v>10246.549999999999</v>
      </c>
      <c r="H17" s="22">
        <f>SUM(H5:H16)</f>
        <v>35762.950000000004</v>
      </c>
      <c r="I17" s="22">
        <f>SUM(I5:I16)</f>
        <v>32320.97</v>
      </c>
      <c r="J17" s="22">
        <f>SUM(J5:J16)</f>
        <v>77421.929999999993</v>
      </c>
      <c r="K17" s="10"/>
      <c r="L17" s="9">
        <f>SUM(L5:L16)</f>
        <v>34463.840000000004</v>
      </c>
      <c r="M17" s="9">
        <f>SUM(M5:M16)</f>
        <v>94612.44</v>
      </c>
      <c r="N17" s="9">
        <f>SUM(N5:N16)</f>
        <v>121160.56999999999</v>
      </c>
      <c r="O17" s="9">
        <f>SUM(O5:O16)</f>
        <v>152524.68</v>
      </c>
      <c r="P17" s="2"/>
    </row>
    <row r="22" spans="1:16" x14ac:dyDescent="0.3">
      <c r="L22" s="16" t="s">
        <v>15</v>
      </c>
      <c r="M22" s="16"/>
      <c r="N22" s="16"/>
      <c r="O22" s="15">
        <f>L17+M17+N17+O17</f>
        <v>402761.52999999997</v>
      </c>
    </row>
    <row r="25" spans="1:16" x14ac:dyDescent="0.3">
      <c r="I25" s="24"/>
      <c r="J25" s="24"/>
      <c r="K25" s="24"/>
      <c r="L25" s="24"/>
      <c r="M25" s="24"/>
      <c r="N25" s="24"/>
      <c r="O25" s="24"/>
    </row>
  </sheetData>
  <mergeCells count="6">
    <mergeCell ref="A1:O1"/>
    <mergeCell ref="I25:O25"/>
    <mergeCell ref="B3:E3"/>
    <mergeCell ref="G3:J3"/>
    <mergeCell ref="L3:O3"/>
    <mergeCell ref="A2:O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Receptionist</dc:creator>
  <cp:lastModifiedBy>Shawn Terrel</cp:lastModifiedBy>
  <dcterms:created xsi:type="dcterms:W3CDTF">2014-01-22T19:11:30Z</dcterms:created>
  <dcterms:modified xsi:type="dcterms:W3CDTF">2014-02-18T17:31:41Z</dcterms:modified>
</cp:coreProperties>
</file>